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210"/>
  <workbookPr codeName="ThisWorkbook"/>
  <mc:AlternateContent xmlns:mc="http://schemas.openxmlformats.org/markup-compatibility/2006">
    <mc:Choice Requires="x15">
      <x15ac:absPath xmlns:x15ac="http://schemas.microsoft.com/office/spreadsheetml/2010/11/ac" url="/Users/mfreeberg/Downloads/"/>
    </mc:Choice>
  </mc:AlternateContent>
  <xr:revisionPtr revIDLastSave="0" documentId="13_ncr:1_{8038A5CC-BC84-6F42-8721-DCD29E75D6B9}" xr6:coauthVersionLast="47" xr6:coauthVersionMax="47" xr10:uidLastSave="{00000000-0000-0000-0000-000000000000}"/>
  <workbookProtection workbookAlgorithmName="SHA-512" workbookHashValue="B0YyCZEGwndYnaB+sBJDqPJvUIRSQ2XnJeekjTs04eB69c6k8pUQNsHoju+kMGMKFQiMQpAc8Lp7wOBdmYVu1w==" workbookSaltValue="NSOBRwJxBFVMIxdquaQv+A==" workbookSpinCount="100000" lockStructure="1"/>
  <bookViews>
    <workbookView xWindow="0" yWindow="760" windowWidth="34560" windowHeight="19880" xr2:uid="{00000000-000D-0000-FFFF-FFFF00000000}"/>
  </bookViews>
  <sheets>
    <sheet name="Travel Expense Voucher (2)" sheetId="1" r:id="rId1"/>
  </sheets>
  <definedNames>
    <definedName name="M">Mileage[M]</definedName>
    <definedName name="_xlnm.Print_Area" localSheetId="0">'Travel Expense Voucher (2)'!$A$1:$P$51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36" i="1" l="1"/>
  <c r="P35" i="1"/>
  <c r="K36" i="1"/>
  <c r="J41" i="1" s="1"/>
  <c r="D37" i="1"/>
  <c r="D41" i="1" s="1"/>
  <c r="O42" i="1" s="1"/>
  <c r="P41" i="1" l="1"/>
  <c r="O43" i="1" s="1"/>
  <c r="I26" i="1"/>
  <c r="N26" i="1" s="1"/>
  <c r="N22" i="1"/>
  <c r="N21" i="1"/>
  <c r="I24" i="1"/>
  <c r="N24" i="1" s="1"/>
  <c r="N27" i="1" l="1"/>
  <c r="O45" i="1" s="1"/>
  <c r="O48" i="1" s="1"/>
  <c r="I2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F5C904-A9E7-4CAF-B0E3-58A336015CDC}" keepAlive="1" name="Query - Mileage" description="Connection to the 'Mileage' query in the workbook." type="5" refreshedVersion="0" background="1" saveData="1">
    <dbPr connection="Provider=Microsoft.Mashup.OleDb.1;Data Source=$Workbook$;Location=Mileage;Extended Properties=&quot;&quot;" command="SELECT * FROM [Mileage]"/>
  </connection>
</connections>
</file>

<file path=xl/sharedStrings.xml><?xml version="1.0" encoding="utf-8"?>
<sst xmlns="http://schemas.openxmlformats.org/spreadsheetml/2006/main" count="179" uniqueCount="159">
  <si>
    <t>RUSH</t>
  </si>
  <si>
    <t>Return to PD</t>
  </si>
  <si>
    <t xml:space="preserve">            Mail Check</t>
  </si>
  <si>
    <t>THE RESEARCH FOUNDATION FOR THE STATE UNIVERSITY OF NEW YORK</t>
  </si>
  <si>
    <t>TRAVEL PAYMENT REQUEST</t>
  </si>
  <si>
    <t>Project</t>
  </si>
  <si>
    <t xml:space="preserve">Task </t>
  </si>
  <si>
    <t>Award</t>
  </si>
  <si>
    <t>Organization</t>
  </si>
  <si>
    <t>PO Number</t>
  </si>
  <si>
    <t>Name</t>
  </si>
  <si>
    <t>(Last, First, Middle Initial)</t>
  </si>
  <si>
    <t>Email:</t>
  </si>
  <si>
    <r>
      <rPr>
        <b/>
        <u/>
        <sz val="11"/>
        <color theme="1"/>
        <rFont val="Calibri"/>
        <family val="2"/>
        <scheme val="minor"/>
      </rPr>
      <t>SSN</t>
    </r>
    <r>
      <rPr>
        <sz val="11"/>
        <color theme="1"/>
        <rFont val="Calibri"/>
        <family val="2"/>
        <scheme val="minor"/>
      </rPr>
      <t>:  Last four digits ONLY</t>
    </r>
  </si>
  <si>
    <t>Mileage</t>
  </si>
  <si>
    <t>Supplier Address Has changed</t>
  </si>
  <si>
    <t>M</t>
  </si>
  <si>
    <t>amt</t>
  </si>
  <si>
    <t>Home Address (Number and Street)</t>
  </si>
  <si>
    <t>City</t>
  </si>
  <si>
    <t>State</t>
  </si>
  <si>
    <t>Zip Code</t>
  </si>
  <si>
    <t>AL</t>
  </si>
  <si>
    <t>AK</t>
  </si>
  <si>
    <t>Point of Departure</t>
  </si>
  <si>
    <t>Date:</t>
  </si>
  <si>
    <t>Point of Return</t>
  </si>
  <si>
    <t>AR</t>
  </si>
  <si>
    <t>Time:</t>
  </si>
  <si>
    <t>AZ</t>
  </si>
  <si>
    <t>Destination and Purpose of Travel</t>
  </si>
  <si>
    <t>CA</t>
  </si>
  <si>
    <t>CONFERENCE</t>
  </si>
  <si>
    <t>CO</t>
  </si>
  <si>
    <t>FOREIGN TRAVEL</t>
  </si>
  <si>
    <t>CT</t>
  </si>
  <si>
    <t>RELATIONSHIP TO PROGRAM</t>
  </si>
  <si>
    <t>DC</t>
  </si>
  <si>
    <t>R.F. EMPLOYEE</t>
  </si>
  <si>
    <t>CONSULTANT</t>
  </si>
  <si>
    <t>LECTURER</t>
  </si>
  <si>
    <t>SUNY EMPLOYEE</t>
  </si>
  <si>
    <t>OTHER (EXPLAIN)</t>
  </si>
  <si>
    <t>DE</t>
  </si>
  <si>
    <t xml:space="preserve">IF REQUIRED, SPONSOR HAS PROVIDED PRIOR APPROVAL            </t>
  </si>
  <si>
    <t>FL</t>
  </si>
  <si>
    <t>ENCUMBRANCE</t>
  </si>
  <si>
    <t xml:space="preserve">         ADVANCE</t>
  </si>
  <si>
    <t>GA</t>
  </si>
  <si>
    <t>TRANSPORTATION (Common Carrier)</t>
  </si>
  <si>
    <t>Amount:</t>
  </si>
  <si>
    <t>x 100% =</t>
  </si>
  <si>
    <t>HI</t>
  </si>
  <si>
    <t>TRANSPORTATION (All Other)</t>
  </si>
  <si>
    <t>x 80% =</t>
  </si>
  <si>
    <t>IA</t>
  </si>
  <si>
    <t>METHOD I - PER DIEM</t>
  </si>
  <si>
    <t>IL</t>
  </si>
  <si>
    <t xml:space="preserve">    No. of days:    </t>
  </si>
  <si>
    <t>x Rate:</t>
  </si>
  <si>
    <t>AM</t>
  </si>
  <si>
    <t>IN</t>
  </si>
  <si>
    <t>METHOD II - LODGING AND MEAL ALLOWANCES</t>
  </si>
  <si>
    <t>PM</t>
  </si>
  <si>
    <t>KS</t>
  </si>
  <si>
    <t>No of days:</t>
  </si>
  <si>
    <t>Meals:</t>
  </si>
  <si>
    <t>Lodging:</t>
  </si>
  <si>
    <t>x 80%=</t>
  </si>
  <si>
    <t>KY</t>
  </si>
  <si>
    <t>TOTAL ENCUMBRANCE</t>
  </si>
  <si>
    <t xml:space="preserve">     TOTAL ADVANCE (1)</t>
  </si>
  <si>
    <t>Yes</t>
  </si>
  <si>
    <t>LA</t>
  </si>
  <si>
    <t>Traveler Signature</t>
  </si>
  <si>
    <t>Date</t>
  </si>
  <si>
    <t>Project Director Signature</t>
  </si>
  <si>
    <t>Operation Manager Signature</t>
  </si>
  <si>
    <t>No</t>
  </si>
  <si>
    <t>MA</t>
  </si>
  <si>
    <t>ME</t>
  </si>
  <si>
    <t>TRANSPORTATION</t>
  </si>
  <si>
    <t>METHOD II - LODGING AND MEALS</t>
  </si>
  <si>
    <t>MD</t>
  </si>
  <si>
    <t>Departure Date:</t>
  </si>
  <si>
    <t>Return Date:</t>
  </si>
  <si>
    <t>MI</t>
  </si>
  <si>
    <t>Common Carrier</t>
  </si>
  <si>
    <t>am</t>
  </si>
  <si>
    <t>pm</t>
  </si>
  <si>
    <t>MO</t>
  </si>
  <si>
    <t>Parking</t>
  </si>
  <si>
    <t>MS</t>
  </si>
  <si>
    <t>Car Rental</t>
  </si>
  <si>
    <t>Use only for CONUS rates - not standard per diem</t>
  </si>
  <si>
    <t>Number of days:</t>
  </si>
  <si>
    <t>MT</t>
  </si>
  <si>
    <t xml:space="preserve">    (justification required)</t>
  </si>
  <si>
    <t>No. of days</t>
  </si>
  <si>
    <t>Rate</t>
  </si>
  <si>
    <t>Lodging Amount:</t>
  </si>
  <si>
    <t>NE</t>
  </si>
  <si>
    <t>Personal Car</t>
  </si>
  <si>
    <t>x</t>
  </si>
  <si>
    <t>Meal Allowance:</t>
  </si>
  <si>
    <t>NC</t>
  </si>
  <si>
    <t>Miles:</t>
  </si>
  <si>
    <t>MEAL ADJUSTMENT:</t>
  </si>
  <si>
    <t xml:space="preserve">        MEAL ADJUSTMENT:</t>
  </si>
  <si>
    <t>ND</t>
  </si>
  <si>
    <t>Tolls</t>
  </si>
  <si>
    <t>Breakfast</t>
  </si>
  <si>
    <t xml:space="preserve">        Breakfast</t>
  </si>
  <si>
    <t>NH</t>
  </si>
  <si>
    <t>Taxi</t>
  </si>
  <si>
    <t>Dinner</t>
  </si>
  <si>
    <t xml:space="preserve">        Dinner</t>
  </si>
  <si>
    <t>NJ</t>
  </si>
  <si>
    <t>Miscellaneous (explain)</t>
  </si>
  <si>
    <t>NM</t>
  </si>
  <si>
    <t>Total</t>
  </si>
  <si>
    <t>(2)</t>
  </si>
  <si>
    <t>(3)</t>
  </si>
  <si>
    <t xml:space="preserve">  Total</t>
  </si>
  <si>
    <t>NV</t>
  </si>
  <si>
    <t>I hereby certify that the above trip was</t>
  </si>
  <si>
    <t>Transportation Expenses</t>
  </si>
  <si>
    <t xml:space="preserve">(2)  </t>
  </si>
  <si>
    <t>NY</t>
  </si>
  <si>
    <t>taken for the purpose indicated: that</t>
  </si>
  <si>
    <t>Per Diem/Meals and Lodging</t>
  </si>
  <si>
    <t xml:space="preserve">(3)  </t>
  </si>
  <si>
    <t>OH</t>
  </si>
  <si>
    <t>the above accounting is accurate; that</t>
  </si>
  <si>
    <t>Total Expenses</t>
  </si>
  <si>
    <t>OK</t>
  </si>
  <si>
    <t xml:space="preserve">no portion has been paid, except as </t>
  </si>
  <si>
    <t>Less Advance (P.O. No. __________ )</t>
  </si>
  <si>
    <t xml:space="preserve">(1)  </t>
  </si>
  <si>
    <t>OR</t>
  </si>
  <si>
    <t>stated on this form and that the balance</t>
  </si>
  <si>
    <t>PA</t>
  </si>
  <si>
    <t>indicated is due or reimbursable in</t>
  </si>
  <si>
    <t>PR</t>
  </si>
  <si>
    <t>accordance with Research Foundation</t>
  </si>
  <si>
    <t>Balance Due Traveler</t>
  </si>
  <si>
    <t>Balance Due RF</t>
  </si>
  <si>
    <t>RI</t>
  </si>
  <si>
    <t>Travel Policy.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</si>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</sst>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"/>
    <numFmt numFmtId="165" formatCode="m/d/yy;@"/>
    <numFmt numFmtId="166" formatCode="0.0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0" xfId="0" applyFont="1"/>
    <xf numFmtId="0" fontId="0" fillId="0" borderId="2" xfId="0" applyBorder="1"/>
    <xf numFmtId="0" fontId="3" fillId="0" borderId="2" xfId="0" applyFont="1" applyBorder="1"/>
    <xf numFmtId="0" fontId="0" fillId="0" borderId="5" xfId="0" applyBorder="1"/>
    <xf numFmtId="0" fontId="0" fillId="0" borderId="4" xfId="0" applyBorder="1"/>
    <xf numFmtId="0" fontId="0" fillId="0" borderId="6" xfId="0" applyBorder="1"/>
    <xf numFmtId="0" fontId="3" fillId="0" borderId="1" xfId="0" applyFont="1" applyBorder="1"/>
    <xf numFmtId="0" fontId="0" fillId="0" borderId="3" xfId="0" applyBorder="1"/>
    <xf numFmtId="0" fontId="3" fillId="0" borderId="7" xfId="0" applyFont="1" applyBorder="1"/>
    <xf numFmtId="0" fontId="0" fillId="0" borderId="8" xfId="0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3" fillId="0" borderId="5" xfId="0" applyFont="1" applyBorder="1"/>
    <xf numFmtId="0" fontId="0" fillId="0" borderId="11" xfId="0" applyBorder="1"/>
    <xf numFmtId="0" fontId="7" fillId="0" borderId="1" xfId="0" applyFont="1" applyBorder="1"/>
    <xf numFmtId="0" fontId="1" fillId="0" borderId="0" xfId="0" applyFont="1"/>
    <xf numFmtId="0" fontId="7" fillId="0" borderId="7" xfId="0" applyFont="1" applyBorder="1"/>
    <xf numFmtId="0" fontId="8" fillId="0" borderId="7" xfId="0" applyFont="1" applyBorder="1"/>
    <xf numFmtId="0" fontId="7" fillId="0" borderId="4" xfId="0" applyFont="1" applyBorder="1"/>
    <xf numFmtId="0" fontId="1" fillId="0" borderId="5" xfId="0" applyFont="1" applyBorder="1"/>
    <xf numFmtId="0" fontId="7" fillId="0" borderId="2" xfId="0" applyFont="1" applyBorder="1"/>
    <xf numFmtId="0" fontId="7" fillId="0" borderId="3" xfId="0" applyFont="1" applyBorder="1"/>
    <xf numFmtId="0" fontId="7" fillId="0" borderId="12" xfId="0" applyFont="1" applyBorder="1" applyAlignment="1">
      <alignment horizontal="center"/>
    </xf>
    <xf numFmtId="0" fontId="0" fillId="0" borderId="13" xfId="0" applyBorder="1"/>
    <xf numFmtId="0" fontId="0" fillId="0" borderId="1" xfId="0" applyBorder="1"/>
    <xf numFmtId="0" fontId="5" fillId="0" borderId="0" xfId="0" applyFont="1"/>
    <xf numFmtId="0" fontId="0" fillId="0" borderId="7" xfId="0" applyBorder="1"/>
    <xf numFmtId="0" fontId="8" fillId="0" borderId="9" xfId="0" applyFont="1" applyBorder="1"/>
    <xf numFmtId="0" fontId="8" fillId="0" borderId="11" xfId="0" applyFont="1" applyBorder="1"/>
    <xf numFmtId="0" fontId="8" fillId="0" borderId="10" xfId="0" applyFont="1" applyBorder="1"/>
    <xf numFmtId="0" fontId="0" fillId="0" borderId="7" xfId="0" applyBorder="1" applyAlignment="1">
      <alignment horizontal="left"/>
    </xf>
    <xf numFmtId="0" fontId="0" fillId="0" borderId="0" xfId="0" applyAlignment="1">
      <alignment horizontal="left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7" xfId="0" applyFont="1" applyBorder="1" applyAlignment="1">
      <alignment horizontal="left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right"/>
    </xf>
    <xf numFmtId="0" fontId="0" fillId="0" borderId="5" xfId="0" applyBorder="1" applyAlignment="1">
      <alignment horizontal="right"/>
    </xf>
    <xf numFmtId="49" fontId="0" fillId="0" borderId="5" xfId="0" applyNumberFormat="1" applyBorder="1" applyAlignment="1">
      <alignment horizontal="right"/>
    </xf>
    <xf numFmtId="0" fontId="5" fillId="0" borderId="0" xfId="0" applyFont="1" applyAlignment="1">
      <alignment horizontal="left"/>
    </xf>
    <xf numFmtId="0" fontId="5" fillId="0" borderId="8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7" fillId="0" borderId="8" xfId="0" applyFont="1" applyBorder="1"/>
    <xf numFmtId="0" fontId="7" fillId="0" borderId="6" xfId="0" applyFont="1" applyBorder="1"/>
    <xf numFmtId="0" fontId="0" fillId="0" borderId="10" xfId="0" applyBorder="1"/>
    <xf numFmtId="49" fontId="0" fillId="0" borderId="0" xfId="0" applyNumberFormat="1"/>
    <xf numFmtId="0" fontId="6" fillId="0" borderId="0" xfId="0" applyFont="1"/>
    <xf numFmtId="0" fontId="3" fillId="0" borderId="4" xfId="0" applyFont="1" applyBorder="1"/>
    <xf numFmtId="0" fontId="7" fillId="0" borderId="9" xfId="0" applyFont="1" applyBorder="1"/>
    <xf numFmtId="0" fontId="5" fillId="0" borderId="4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2" xfId="0" applyFont="1" applyBorder="1"/>
    <xf numFmtId="0" fontId="8" fillId="0" borderId="1" xfId="0" applyFont="1" applyBorder="1"/>
    <xf numFmtId="0" fontId="8" fillId="0" borderId="3" xfId="0" applyFont="1" applyBorder="1"/>
    <xf numFmtId="164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164" fontId="0" fillId="0" borderId="6" xfId="0" applyNumberFormat="1" applyBorder="1"/>
    <xf numFmtId="164" fontId="0" fillId="0" borderId="10" xfId="0" applyNumberFormat="1" applyBorder="1"/>
    <xf numFmtId="0" fontId="9" fillId="0" borderId="0" xfId="0" applyFont="1"/>
    <xf numFmtId="0" fontId="9" fillId="0" borderId="7" xfId="0" applyFont="1" applyBorder="1"/>
    <xf numFmtId="0" fontId="9" fillId="0" borderId="8" xfId="0" applyFont="1" applyBorder="1"/>
    <xf numFmtId="0" fontId="0" fillId="0" borderId="0" xfId="0" applyProtection="1">
      <protection hidden="1"/>
    </xf>
    <xf numFmtId="0" fontId="11" fillId="0" borderId="2" xfId="0" applyFont="1" applyBorder="1"/>
    <xf numFmtId="0" fontId="11" fillId="0" borderId="2" xfId="0" applyFont="1" applyBorder="1" applyAlignment="1">
      <alignment horizontal="left"/>
    </xf>
    <xf numFmtId="0" fontId="10" fillId="0" borderId="1" xfId="0" applyFont="1" applyBorder="1"/>
    <xf numFmtId="0" fontId="11" fillId="0" borderId="0" xfId="0" applyFont="1"/>
    <xf numFmtId="0" fontId="12" fillId="0" borderId="7" xfId="0" applyFont="1" applyBorder="1"/>
    <xf numFmtId="0" fontId="12" fillId="0" borderId="0" xfId="0" applyFont="1"/>
    <xf numFmtId="0" fontId="13" fillId="0" borderId="2" xfId="0" applyFont="1" applyBorder="1"/>
    <xf numFmtId="0" fontId="14" fillId="0" borderId="7" xfId="0" applyFont="1" applyBorder="1"/>
    <xf numFmtId="0" fontId="14" fillId="0" borderId="0" xfId="0" applyFont="1"/>
    <xf numFmtId="165" fontId="7" fillId="0" borderId="11" xfId="0" applyNumberFormat="1" applyFont="1" applyBorder="1"/>
    <xf numFmtId="0" fontId="7" fillId="0" borderId="11" xfId="0" applyFont="1" applyBorder="1" applyAlignment="1">
      <alignment horizontal="center"/>
    </xf>
    <xf numFmtId="0" fontId="13" fillId="0" borderId="7" xfId="0" applyFont="1" applyBorder="1"/>
    <xf numFmtId="0" fontId="13" fillId="0" borderId="0" xfId="0" applyFont="1"/>
    <xf numFmtId="164" fontId="0" fillId="0" borderId="3" xfId="0" applyNumberFormat="1" applyBorder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0" fontId="10" fillId="0" borderId="1" xfId="0" applyFont="1" applyBorder="1" applyAlignment="1">
      <alignment horizontal="left"/>
    </xf>
    <xf numFmtId="0" fontId="0" fillId="0" borderId="5" xfId="0" applyBorder="1" applyAlignment="1">
      <alignment horizontal="center"/>
    </xf>
    <xf numFmtId="164" fontId="0" fillId="0" borderId="6" xfId="0" applyNumberFormat="1" applyBorder="1" applyAlignment="1">
      <alignment horizontal="right"/>
    </xf>
    <xf numFmtId="164" fontId="0" fillId="0" borderId="0" xfId="0" applyNumberFormat="1" applyAlignment="1">
      <alignment horizontal="center"/>
    </xf>
    <xf numFmtId="0" fontId="0" fillId="0" borderId="5" xfId="0" applyBorder="1" applyProtection="1">
      <protection locked="0"/>
    </xf>
    <xf numFmtId="1" fontId="0" fillId="0" borderId="5" xfId="0" applyNumberFormat="1" applyBorder="1" applyProtection="1">
      <protection locked="0"/>
    </xf>
    <xf numFmtId="1" fontId="7" fillId="0" borderId="5" xfId="0" applyNumberFormat="1" applyFont="1" applyBorder="1" applyProtection="1">
      <protection locked="0"/>
    </xf>
    <xf numFmtId="164" fontId="7" fillId="0" borderId="5" xfId="0" applyNumberFormat="1" applyFont="1" applyBorder="1" applyAlignment="1" applyProtection="1">
      <alignment horizontal="left"/>
      <protection locked="0"/>
    </xf>
    <xf numFmtId="164" fontId="0" fillId="0" borderId="5" xfId="0" applyNumberFormat="1" applyBorder="1" applyProtection="1">
      <protection locked="0"/>
    </xf>
    <xf numFmtId="0" fontId="0" fillId="0" borderId="6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left"/>
      <protection locked="0"/>
    </xf>
    <xf numFmtId="0" fontId="0" fillId="0" borderId="10" xfId="0" applyBorder="1" applyProtection="1">
      <protection locked="0"/>
    </xf>
    <xf numFmtId="0" fontId="0" fillId="0" borderId="0" xfId="0" applyProtection="1">
      <protection locked="0"/>
    </xf>
    <xf numFmtId="166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11" xfId="0" applyNumberFormat="1" applyBorder="1"/>
    <xf numFmtId="164" fontId="0" fillId="0" borderId="10" xfId="0" applyNumberFormat="1" applyBorder="1"/>
    <xf numFmtId="0" fontId="7" fillId="0" borderId="4" xfId="0" applyFont="1" applyBorder="1"/>
    <xf numFmtId="0" fontId="7" fillId="0" borderId="5" xfId="0" applyFont="1" applyBorder="1"/>
    <xf numFmtId="0" fontId="0" fillId="0" borderId="7" xfId="0" applyBorder="1" applyProtection="1">
      <protection locked="0"/>
    </xf>
    <xf numFmtId="0" fontId="0" fillId="0" borderId="0" xfId="0" applyProtection="1">
      <protection locked="0"/>
    </xf>
    <xf numFmtId="0" fontId="7" fillId="0" borderId="6" xfId="0" applyFont="1" applyBorder="1"/>
    <xf numFmtId="164" fontId="0" fillId="0" borderId="11" xfId="0" applyNumberFormat="1" applyBorder="1" applyAlignment="1">
      <alignment horizontal="right"/>
    </xf>
    <xf numFmtId="164" fontId="0" fillId="0" borderId="10" xfId="0" applyNumberFormat="1" applyBorder="1" applyAlignment="1">
      <alignment horizontal="right"/>
    </xf>
    <xf numFmtId="164" fontId="0" fillId="0" borderId="5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164" fontId="0" fillId="0" borderId="11" xfId="0" applyNumberFormat="1" applyBorder="1" applyAlignment="1" applyProtection="1">
      <alignment horizontal="right"/>
      <protection locked="0"/>
    </xf>
    <xf numFmtId="164" fontId="0" fillId="0" borderId="10" xfId="0" applyNumberFormat="1" applyBorder="1" applyAlignment="1" applyProtection="1">
      <alignment horizontal="right"/>
      <protection locked="0"/>
    </xf>
    <xf numFmtId="0" fontId="10" fillId="0" borderId="1" xfId="0" applyFont="1" applyBorder="1"/>
    <xf numFmtId="0" fontId="10" fillId="0" borderId="2" xfId="0" applyFont="1" applyBorder="1"/>
    <xf numFmtId="0" fontId="10" fillId="0" borderId="3" xfId="0" applyFont="1" applyBorder="1"/>
    <xf numFmtId="0" fontId="2" fillId="0" borderId="4" xfId="0" applyFont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0" fillId="0" borderId="4" xfId="0" applyBorder="1" applyProtection="1">
      <protection locked="0"/>
    </xf>
    <xf numFmtId="0" fontId="0" fillId="0" borderId="6" xfId="0" applyBorder="1" applyProtection="1">
      <protection locked="0"/>
    </xf>
    <xf numFmtId="0" fontId="2" fillId="0" borderId="4" xfId="0" applyFont="1" applyBorder="1" applyProtection="1">
      <protection locked="0"/>
    </xf>
    <xf numFmtId="0" fontId="2" fillId="0" borderId="5" xfId="0" applyFont="1" applyBorder="1" applyProtection="1">
      <protection locked="0"/>
    </xf>
    <xf numFmtId="0" fontId="2" fillId="0" borderId="6" xfId="0" applyFont="1" applyBorder="1" applyProtection="1">
      <protection locked="0"/>
    </xf>
    <xf numFmtId="0" fontId="0" fillId="0" borderId="5" xfId="0" applyBorder="1" applyProtection="1">
      <protection locked="0"/>
    </xf>
    <xf numFmtId="0" fontId="10" fillId="0" borderId="2" xfId="0" applyFont="1" applyBorder="1" applyAlignment="1">
      <alignment horizontal="left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1" fontId="4" fillId="0" borderId="4" xfId="0" applyNumberFormat="1" applyFont="1" applyBorder="1" applyAlignment="1" applyProtection="1">
      <alignment horizontal="center"/>
      <protection locked="0"/>
    </xf>
    <xf numFmtId="1" fontId="4" fillId="0" borderId="5" xfId="0" applyNumberFormat="1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1" fillId="2" borderId="9" xfId="0" applyFont="1" applyFill="1" applyBorder="1" applyAlignment="1" applyProtection="1">
      <alignment horizontal="center"/>
      <protection locked="0"/>
    </xf>
    <xf numFmtId="0" fontId="1" fillId="2" borderId="10" xfId="0" applyFont="1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10" fillId="0" borderId="1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164" fontId="0" fillId="0" borderId="5" xfId="0" applyNumberFormat="1" applyBorder="1" applyProtection="1">
      <protection locked="0"/>
    </xf>
    <xf numFmtId="164" fontId="0" fillId="0" borderId="5" xfId="0" applyNumberFormat="1" applyBorder="1"/>
    <xf numFmtId="0" fontId="2" fillId="0" borderId="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64" fontId="0" fillId="0" borderId="11" xfId="0" applyNumberFormat="1" applyBorder="1" applyAlignment="1" applyProtection="1">
      <alignment horizontal="center"/>
      <protection locked="0"/>
    </xf>
    <xf numFmtId="1" fontId="0" fillId="0" borderId="5" xfId="0" applyNumberFormat="1" applyBorder="1" applyAlignment="1" applyProtection="1">
      <alignment horizontal="left"/>
      <protection locked="0"/>
    </xf>
    <xf numFmtId="1" fontId="0" fillId="0" borderId="6" xfId="0" applyNumberFormat="1" applyBorder="1" applyAlignment="1" applyProtection="1">
      <alignment horizontal="left"/>
      <protection locked="0"/>
    </xf>
    <xf numFmtId="0" fontId="0" fillId="0" borderId="11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0" xfId="0" applyBorder="1"/>
    <xf numFmtId="164" fontId="0" fillId="0" borderId="6" xfId="0" applyNumberFormat="1" applyBorder="1"/>
    <xf numFmtId="164" fontId="0" fillId="0" borderId="5" xfId="0" applyNumberFormat="1" applyBorder="1" applyAlignment="1">
      <alignment horizontal="right"/>
    </xf>
    <xf numFmtId="164" fontId="0" fillId="0" borderId="6" xfId="0" applyNumberFormat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7" fillId="0" borderId="0" xfId="0" applyFont="1" applyAlignment="1">
      <alignment horizontal="right"/>
    </xf>
    <xf numFmtId="164" fontId="0" fillId="0" borderId="10" xfId="0" applyNumberFormat="1" applyBorder="1" applyAlignment="1" applyProtection="1">
      <alignment horizontal="center"/>
      <protection locked="0"/>
    </xf>
    <xf numFmtId="164" fontId="7" fillId="0" borderId="5" xfId="0" applyNumberFormat="1" applyFont="1" applyBorder="1" applyProtection="1">
      <protection locked="0"/>
    </xf>
    <xf numFmtId="0" fontId="0" fillId="0" borderId="11" xfId="0" applyBorder="1"/>
    <xf numFmtId="16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9" fillId="0" borderId="9" xfId="0" applyFont="1" applyBorder="1"/>
    <xf numFmtId="0" fontId="9" fillId="0" borderId="11" xfId="0" applyFont="1" applyBorder="1"/>
    <xf numFmtId="0" fontId="9" fillId="0" borderId="10" xfId="0" applyFont="1" applyBorder="1"/>
    <xf numFmtId="164" fontId="0" fillId="0" borderId="5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0" fontId="9" fillId="0" borderId="7" xfId="0" applyFont="1" applyBorder="1" applyAlignment="1">
      <alignment horizontal="left"/>
    </xf>
    <xf numFmtId="0" fontId="9" fillId="0" borderId="0" xfId="0" applyFont="1" applyAlignment="1">
      <alignment horizontal="left"/>
    </xf>
    <xf numFmtId="0" fontId="9" fillId="0" borderId="8" xfId="0" applyFont="1" applyBorder="1" applyAlignment="1">
      <alignment horizontal="left"/>
    </xf>
  </cellXfs>
  <cellStyles count="1">
    <cellStyle name="Normal" xfId="0" builtinId="0"/>
  </cellStyles>
  <dxfs count="4">
    <dxf>
      <numFmt numFmtId="166" formatCode="0.000"/>
      <protection locked="1" hidden="1"/>
    </dxf>
    <dxf>
      <protection locked="1" hidden="1"/>
    </dxf>
    <dxf>
      <protection locked="1" hidden="1"/>
    </dxf>
    <dxf>
      <protection locked="1" hidden="1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2" dropStyle="combo" dx="20" fmlaRange="$W$24:$W$25" noThreeD="1" sel="1" val="0"/>
</file>

<file path=xl/ctrlProps/ctrlProp2.xml><?xml version="1.0" encoding="utf-8"?>
<formControlPr xmlns="http://schemas.microsoft.com/office/spreadsheetml/2009/9/main" objectType="Drop" dropLines="2" dropStyle="combo" dx="20" fmlaRange="$W$24:$W$25" noThreeD="1" sel="1" val="0"/>
</file>

<file path=xl/ctrlProps/ctrlProp3.xml><?xml version="1.0" encoding="utf-8"?>
<formControlPr xmlns="http://schemas.microsoft.com/office/spreadsheetml/2009/9/main" objectType="Drop" dropLines="50" dropStyle="combo" dx="20" fmlaRange="$Z$10:$Z$59" noThreeD="1" sel="33" val="0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Radio" firstButton="1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Drop" dropLines="2" dropStyle="combo" dx="20" fmlaRange="$W$27:$W$28" noThreeD="1" sel="2" val="0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checked="Checked" lockText="1" noThreeD="1"/>
</file>

<file path=xl/ctrlProps/ctrlProp14.xml><?xml version="1.0" encoding="utf-8"?>
<formControlPr xmlns="http://schemas.microsoft.com/office/spreadsheetml/2009/9/main" objectType="Drop" dropLines="2" dropStyle="combo" dx="20" fmlaRange="$W$27:$W$28" noThreeD="1" sel="1" val="0"/>
</file>

<file path=xl/ctrlProps/ctrlProp15.xml><?xml version="1.0" encoding="utf-8"?>
<formControlPr xmlns="http://schemas.microsoft.com/office/spreadsheetml/2009/9/main" objectType="Drop" dropLines="2" dropStyle="combo" dx="20" fmlaRange="$W$27:$W$28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47</xdr:row>
      <xdr:rowOff>28575</xdr:rowOff>
    </xdr:from>
    <xdr:to>
      <xdr:col>5</xdr:col>
      <xdr:colOff>304800</xdr:colOff>
      <xdr:row>47</xdr:row>
      <xdr:rowOff>180975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2286000" y="8715375"/>
          <a:ext cx="171450" cy="152400"/>
        </a:xfrm>
        <a:prstGeom prst="rect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390525</xdr:colOff>
      <xdr:row>47</xdr:row>
      <xdr:rowOff>19049</xdr:rowOff>
    </xdr:from>
    <xdr:to>
      <xdr:col>10</xdr:col>
      <xdr:colOff>561975</xdr:colOff>
      <xdr:row>47</xdr:row>
      <xdr:rowOff>161924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/>
      </xdr:nvSpPr>
      <xdr:spPr>
        <a:xfrm>
          <a:off x="4124325" y="8705849"/>
          <a:ext cx="171450" cy="142875"/>
        </a:xfrm>
        <a:prstGeom prst="rect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558800</xdr:colOff>
          <xdr:row>11</xdr:row>
          <xdr:rowOff>139700</xdr:rowOff>
        </xdr:from>
        <xdr:to>
          <xdr:col>10</xdr:col>
          <xdr:colOff>558800</xdr:colOff>
          <xdr:row>13</xdr:row>
          <xdr:rowOff>0</xdr:rowOff>
        </xdr:to>
        <xdr:sp macro="" textlink="">
          <xdr:nvSpPr>
            <xdr:cNvPr id="1091" name="Drop Down 67" descr="Dropdown for Time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12700</xdr:colOff>
          <xdr:row>11</xdr:row>
          <xdr:rowOff>139700</xdr:rowOff>
        </xdr:from>
        <xdr:to>
          <xdr:col>16</xdr:col>
          <xdr:colOff>317500</xdr:colOff>
          <xdr:row>13</xdr:row>
          <xdr:rowOff>0</xdr:rowOff>
        </xdr:to>
        <xdr:sp macro="" textlink="">
          <xdr:nvSpPr>
            <xdr:cNvPr id="1093" name="Drop Down 69" descr="Dropdown for time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9</xdr:row>
          <xdr:rowOff>139700</xdr:rowOff>
        </xdr:from>
        <xdr:to>
          <xdr:col>15</xdr:col>
          <xdr:colOff>393700</xdr:colOff>
          <xdr:row>11</xdr:row>
          <xdr:rowOff>0</xdr:rowOff>
        </xdr:to>
        <xdr:sp macro="" textlink="">
          <xdr:nvSpPr>
            <xdr:cNvPr id="1094" name="Drop Down 70" descr="State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63500</xdr:colOff>
          <xdr:row>14</xdr:row>
          <xdr:rowOff>12700</xdr:rowOff>
        </xdr:from>
        <xdr:to>
          <xdr:col>13</xdr:col>
          <xdr:colOff>317500</xdr:colOff>
          <xdr:row>15</xdr:row>
          <xdr:rowOff>25400</xdr:rowOff>
        </xdr:to>
        <xdr:sp macro="" textlink="">
          <xdr:nvSpPr>
            <xdr:cNvPr id="1097" name="Check Box 73" descr="Conference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63500</xdr:colOff>
          <xdr:row>15</xdr:row>
          <xdr:rowOff>12700</xdr:rowOff>
        </xdr:from>
        <xdr:to>
          <xdr:col>13</xdr:col>
          <xdr:colOff>317500</xdr:colOff>
          <xdr:row>16</xdr:row>
          <xdr:rowOff>25400</xdr:rowOff>
        </xdr:to>
        <xdr:sp macro="" textlink="">
          <xdr:nvSpPr>
            <xdr:cNvPr id="1099" name="Check Box 75" descr="Foreign Travel" hidden="1">
              <a:extLst>
                <a:ext uri="{63B3BB69-23CF-44E3-9099-C40C66FF867C}">
                  <a14:compatExt spid="_x0000_s1099"/>
                </a:ext>
                <a:ext uri="{FF2B5EF4-FFF2-40B4-BE49-F238E27FC236}">
                  <a16:creationId xmlns:a16="http://schemas.microsoft.com/office/drawing/2014/main" id="{00000000-0008-0000-0000-00004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139700</xdr:colOff>
          <xdr:row>16</xdr:row>
          <xdr:rowOff>177800</xdr:rowOff>
        </xdr:from>
        <xdr:to>
          <xdr:col>2</xdr:col>
          <xdr:colOff>330200</xdr:colOff>
          <xdr:row>17</xdr:row>
          <xdr:rowOff>177800</xdr:rowOff>
        </xdr:to>
        <xdr:sp macro="" textlink="">
          <xdr:nvSpPr>
            <xdr:cNvPr id="1101" name="Option Button 77" descr="Relationship to program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88900</xdr:colOff>
          <xdr:row>17</xdr:row>
          <xdr:rowOff>0</xdr:rowOff>
        </xdr:from>
        <xdr:to>
          <xdr:col>8</xdr:col>
          <xdr:colOff>495300</xdr:colOff>
          <xdr:row>18</xdr:row>
          <xdr:rowOff>12700</xdr:rowOff>
        </xdr:to>
        <xdr:sp macro="" textlink="">
          <xdr:nvSpPr>
            <xdr:cNvPr id="1103" name="Option Button 79" descr="Relationship to program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177800</xdr:colOff>
          <xdr:row>17</xdr:row>
          <xdr:rowOff>0</xdr:rowOff>
        </xdr:from>
        <xdr:to>
          <xdr:col>8</xdr:col>
          <xdr:colOff>368300</xdr:colOff>
          <xdr:row>18</xdr:row>
          <xdr:rowOff>12700</xdr:rowOff>
        </xdr:to>
        <xdr:sp macro="" textlink="">
          <xdr:nvSpPr>
            <xdr:cNvPr id="1105" name="Option Button 81" descr="Relationship to program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228600</xdr:colOff>
          <xdr:row>16</xdr:row>
          <xdr:rowOff>177800</xdr:rowOff>
        </xdr:from>
        <xdr:to>
          <xdr:col>11</xdr:col>
          <xdr:colOff>419100</xdr:colOff>
          <xdr:row>18</xdr:row>
          <xdr:rowOff>0</xdr:rowOff>
        </xdr:to>
        <xdr:sp macro="" textlink="">
          <xdr:nvSpPr>
            <xdr:cNvPr id="1107" name="Option Button 83" descr="Relationship to program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177800</xdr:colOff>
          <xdr:row>17</xdr:row>
          <xdr:rowOff>0</xdr:rowOff>
        </xdr:from>
        <xdr:to>
          <xdr:col>14</xdr:col>
          <xdr:colOff>368300</xdr:colOff>
          <xdr:row>18</xdr:row>
          <xdr:rowOff>12700</xdr:rowOff>
        </xdr:to>
        <xdr:sp macro="" textlink="">
          <xdr:nvSpPr>
            <xdr:cNvPr id="1108" name="Option Button 84" descr="Relationship to program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25400</xdr:rowOff>
        </xdr:from>
        <xdr:to>
          <xdr:col>4</xdr:col>
          <xdr:colOff>25400</xdr:colOff>
          <xdr:row>1</xdr:row>
          <xdr:rowOff>0</xdr:rowOff>
        </xdr:to>
        <xdr:sp macro="" textlink="">
          <xdr:nvSpPr>
            <xdr:cNvPr id="1109" name="Drop Down 85" descr="RUSH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25400</xdr:colOff>
          <xdr:row>0</xdr:row>
          <xdr:rowOff>25400</xdr:rowOff>
        </xdr:from>
        <xdr:to>
          <xdr:col>9</xdr:col>
          <xdr:colOff>190500</xdr:colOff>
          <xdr:row>1</xdr:row>
          <xdr:rowOff>0</xdr:rowOff>
        </xdr:to>
        <xdr:sp macro="" textlink="">
          <xdr:nvSpPr>
            <xdr:cNvPr id="1110" name="Option Button 86" descr="Mail or Return check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25400</xdr:colOff>
          <xdr:row>0</xdr:row>
          <xdr:rowOff>25400</xdr:rowOff>
        </xdr:from>
        <xdr:to>
          <xdr:col>13</xdr:col>
          <xdr:colOff>190500</xdr:colOff>
          <xdr:row>1</xdr:row>
          <xdr:rowOff>0</xdr:rowOff>
        </xdr:to>
        <xdr:sp macro="" textlink="">
          <xdr:nvSpPr>
            <xdr:cNvPr id="1112" name="Option Button 88" descr="Mail or Return check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25400</xdr:rowOff>
        </xdr:from>
        <xdr:to>
          <xdr:col>10</xdr:col>
          <xdr:colOff>495300</xdr:colOff>
          <xdr:row>19</xdr:row>
          <xdr:rowOff>12700</xdr:rowOff>
        </xdr:to>
        <xdr:sp macro="" textlink="">
          <xdr:nvSpPr>
            <xdr:cNvPr id="1115" name="Drop Down 91" descr="RUSH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12700</xdr:colOff>
          <xdr:row>8</xdr:row>
          <xdr:rowOff>12700</xdr:rowOff>
        </xdr:from>
        <xdr:to>
          <xdr:col>6</xdr:col>
          <xdr:colOff>342900</xdr:colOff>
          <xdr:row>9</xdr:row>
          <xdr:rowOff>12700</xdr:rowOff>
        </xdr:to>
        <xdr:sp macro="" textlink="">
          <xdr:nvSpPr>
            <xdr:cNvPr id="1117" name="Drop Down 93" descr="RUSH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leage" displayName="Mileage" ref="W9:X23" totalsRowShown="0" headerRowDxfId="3" dataDxfId="2">
  <autoFilter ref="W9:X23" xr:uid="{00000000-0009-0000-0100-000001000000}"/>
  <tableColumns count="2">
    <tableColumn id="1" xr3:uid="{00000000-0010-0000-0000-000001000000}" name="M" dataDxfId="1"/>
    <tableColumn id="2" xr3:uid="{00000000-0010-0000-0000-000002000000}" name="am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58"/>
  <sheetViews>
    <sheetView tabSelected="1" topLeftCell="A8" workbookViewId="0">
      <selection activeCell="AB20" sqref="AB20"/>
    </sheetView>
  </sheetViews>
  <sheetFormatPr baseColWidth="10" defaultColWidth="8.83203125" defaultRowHeight="15" x14ac:dyDescent="0.2"/>
  <cols>
    <col min="1" max="1" width="8.33203125" customWidth="1"/>
    <col min="2" max="2" width="4.33203125" customWidth="1"/>
    <col min="3" max="3" width="7.83203125" customWidth="1"/>
    <col min="4" max="4" width="4.33203125" customWidth="1"/>
    <col min="5" max="5" width="6.83203125" customWidth="1"/>
    <col min="6" max="6" width="3.6640625" customWidth="1"/>
    <col min="7" max="7" width="6.5" customWidth="1"/>
    <col min="8" max="8" width="2.5" customWidth="1"/>
    <col min="9" max="9" width="8.5" customWidth="1"/>
    <col min="10" max="10" width="3.33203125" customWidth="1"/>
    <col min="11" max="11" width="8.5" customWidth="1"/>
    <col min="12" max="12" width="7.33203125" customWidth="1"/>
    <col min="13" max="13" width="7.6640625" customWidth="1"/>
    <col min="14" max="14" width="4.6640625" customWidth="1"/>
    <col min="15" max="15" width="6.1640625" customWidth="1"/>
    <col min="16" max="16" width="8" customWidth="1"/>
    <col min="21" max="21" width="8.83203125" customWidth="1"/>
    <col min="22" max="22" width="31.83203125" customWidth="1"/>
    <col min="23" max="23" width="18.5" hidden="1" customWidth="1"/>
    <col min="24" max="24" width="26.5" hidden="1" customWidth="1"/>
    <col min="25" max="25" width="8.83203125" customWidth="1"/>
    <col min="26" max="26" width="7.5" hidden="1" customWidth="1"/>
    <col min="27" max="29" width="8.83203125" customWidth="1"/>
  </cols>
  <sheetData>
    <row r="1" spans="1:26" ht="15.5" customHeight="1" x14ac:dyDescent="0.2">
      <c r="A1" t="s">
        <v>0</v>
      </c>
      <c r="H1" t="s">
        <v>1</v>
      </c>
      <c r="L1" t="s">
        <v>2</v>
      </c>
    </row>
    <row r="2" spans="1:26" ht="16" x14ac:dyDescent="0.2">
      <c r="A2" s="1" t="s">
        <v>3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26" ht="16" x14ac:dyDescent="0.2">
      <c r="A3" s="1" t="s">
        <v>4</v>
      </c>
      <c r="B3" s="1"/>
      <c r="C3" s="1"/>
      <c r="D3" s="1"/>
    </row>
    <row r="4" spans="1:26" ht="11" customHeight="1" x14ac:dyDescent="0.2">
      <c r="A4" s="82" t="s">
        <v>5</v>
      </c>
      <c r="B4" s="2"/>
      <c r="C4" s="129" t="s">
        <v>6</v>
      </c>
      <c r="D4" s="129"/>
      <c r="E4" s="67" t="s">
        <v>7</v>
      </c>
      <c r="F4" s="68"/>
      <c r="G4" s="2"/>
      <c r="H4" s="2"/>
      <c r="I4" s="130" t="s">
        <v>8</v>
      </c>
      <c r="J4" s="131"/>
      <c r="K4" s="131"/>
      <c r="L4" s="131"/>
      <c r="M4" s="132"/>
      <c r="N4" s="117" t="s">
        <v>9</v>
      </c>
      <c r="O4" s="118"/>
      <c r="P4" s="119"/>
    </row>
    <row r="5" spans="1:26" ht="19" x14ac:dyDescent="0.25">
      <c r="A5" s="133"/>
      <c r="B5" s="134"/>
      <c r="C5" s="135"/>
      <c r="D5" s="135"/>
      <c r="E5" s="86"/>
      <c r="F5" s="4"/>
      <c r="G5" s="4"/>
      <c r="H5" s="4"/>
      <c r="I5" s="136"/>
      <c r="J5" s="137"/>
      <c r="K5" s="137"/>
      <c r="L5" s="137"/>
      <c r="M5" s="138"/>
      <c r="N5" s="98"/>
      <c r="O5" s="99"/>
      <c r="P5" s="100"/>
    </row>
    <row r="6" spans="1:26" ht="12" customHeight="1" x14ac:dyDescent="0.2">
      <c r="A6" s="69" t="s">
        <v>10</v>
      </c>
      <c r="B6" s="28" t="s">
        <v>11</v>
      </c>
      <c r="C6" s="28"/>
      <c r="D6" s="28"/>
      <c r="E6" s="28"/>
      <c r="H6" s="8"/>
      <c r="I6" s="70" t="s">
        <v>12</v>
      </c>
      <c r="J6" s="141"/>
      <c r="K6" s="141"/>
      <c r="L6" s="141"/>
      <c r="M6" s="141"/>
      <c r="N6" s="141"/>
      <c r="O6" s="141"/>
      <c r="P6" s="142"/>
    </row>
    <row r="7" spans="1:26" ht="0.5" customHeight="1" x14ac:dyDescent="0.2">
      <c r="A7" s="9"/>
      <c r="B7" s="28"/>
      <c r="C7" s="28"/>
      <c r="D7" s="28"/>
      <c r="E7" s="28"/>
      <c r="H7" s="10"/>
      <c r="P7" s="10"/>
    </row>
    <row r="8" spans="1:26" ht="16" x14ac:dyDescent="0.2">
      <c r="A8" s="120"/>
      <c r="B8" s="121"/>
      <c r="C8" s="121"/>
      <c r="D8" s="121"/>
      <c r="E8" s="121"/>
      <c r="F8" s="121"/>
      <c r="G8" s="121"/>
      <c r="H8" s="122"/>
      <c r="I8" s="4" t="s">
        <v>13</v>
      </c>
      <c r="J8" s="4"/>
      <c r="K8" s="4"/>
      <c r="L8" s="4"/>
      <c r="M8" s="139"/>
      <c r="N8" s="140"/>
      <c r="O8" s="4"/>
      <c r="P8" s="6"/>
      <c r="W8" s="66"/>
      <c r="X8" s="66" t="s">
        <v>14</v>
      </c>
    </row>
    <row r="9" spans="1:26" ht="12.5" customHeight="1" x14ac:dyDescent="0.2">
      <c r="A9" s="71" t="s">
        <v>15</v>
      </c>
      <c r="B9" s="72"/>
      <c r="C9" s="72"/>
      <c r="D9" s="50"/>
      <c r="E9" s="50"/>
      <c r="F9" s="11"/>
      <c r="P9" s="10"/>
      <c r="W9" s="66" t="s">
        <v>16</v>
      </c>
      <c r="X9" s="66" t="s">
        <v>17</v>
      </c>
    </row>
    <row r="10" spans="1:26" ht="12" customHeight="1" x14ac:dyDescent="0.2">
      <c r="A10" s="69" t="s">
        <v>18</v>
      </c>
      <c r="B10" s="73"/>
      <c r="C10" s="73"/>
      <c r="D10" s="73"/>
      <c r="E10" s="2"/>
      <c r="F10" s="2"/>
      <c r="G10" s="2"/>
      <c r="H10" s="8"/>
      <c r="I10" s="143" t="s">
        <v>19</v>
      </c>
      <c r="J10" s="129"/>
      <c r="K10" s="129"/>
      <c r="L10" s="129"/>
      <c r="M10" s="143" t="s">
        <v>20</v>
      </c>
      <c r="N10" s="144"/>
      <c r="O10" s="129" t="s">
        <v>21</v>
      </c>
      <c r="P10" s="144"/>
      <c r="W10" s="66">
        <v>0.54</v>
      </c>
      <c r="X10" s="97">
        <v>0.54</v>
      </c>
      <c r="Z10" t="s">
        <v>22</v>
      </c>
    </row>
    <row r="11" spans="1:26" ht="16" x14ac:dyDescent="0.2">
      <c r="A11" s="125"/>
      <c r="B11" s="126"/>
      <c r="C11" s="126"/>
      <c r="D11" s="126"/>
      <c r="E11" s="126"/>
      <c r="F11" s="126"/>
      <c r="G11" s="126"/>
      <c r="H11" s="127"/>
      <c r="I11" s="123"/>
      <c r="J11" s="128"/>
      <c r="K11" s="128"/>
      <c r="L11" s="124"/>
      <c r="M11" s="147"/>
      <c r="N11" s="148"/>
      <c r="O11" s="123"/>
      <c r="P11" s="124"/>
      <c r="W11" s="66">
        <v>0.55000000000000004</v>
      </c>
      <c r="X11" s="97">
        <v>0.55000000000000004</v>
      </c>
      <c r="Z11" t="s">
        <v>23</v>
      </c>
    </row>
    <row r="12" spans="1:26" ht="12" customHeight="1" x14ac:dyDescent="0.2">
      <c r="A12" s="74" t="s">
        <v>24</v>
      </c>
      <c r="B12" s="75"/>
      <c r="C12" s="11"/>
      <c r="D12" s="11" t="s">
        <v>25</v>
      </c>
      <c r="E12" s="76"/>
      <c r="F12" s="11"/>
      <c r="G12" s="11"/>
      <c r="H12" s="11"/>
      <c r="I12" s="75" t="s">
        <v>26</v>
      </c>
      <c r="J12" s="11"/>
      <c r="K12" s="11"/>
      <c r="L12" s="11" t="s">
        <v>25</v>
      </c>
      <c r="M12" s="77"/>
      <c r="N12" s="12"/>
      <c r="O12" s="11"/>
      <c r="P12" s="46"/>
      <c r="W12" s="66">
        <v>0.55500000000000005</v>
      </c>
      <c r="X12" s="96">
        <v>0.55500000000000005</v>
      </c>
      <c r="Z12" t="s">
        <v>27</v>
      </c>
    </row>
    <row r="13" spans="1:26" ht="12" customHeight="1" x14ac:dyDescent="0.2">
      <c r="A13" s="103"/>
      <c r="B13" s="104"/>
      <c r="C13" s="104"/>
      <c r="D13" s="13" t="s">
        <v>28</v>
      </c>
      <c r="E13" s="13"/>
      <c r="F13" s="13"/>
      <c r="G13" s="13"/>
      <c r="H13" s="13"/>
      <c r="I13" s="104"/>
      <c r="J13" s="104"/>
      <c r="K13" s="104"/>
      <c r="L13" s="13" t="s">
        <v>28</v>
      </c>
      <c r="M13" s="14"/>
      <c r="N13" s="14"/>
      <c r="O13" s="13"/>
      <c r="P13" s="47"/>
      <c r="W13" s="66">
        <v>0.56000000000000005</v>
      </c>
      <c r="X13" s="97">
        <v>0.56000000000000005</v>
      </c>
      <c r="Z13" t="s">
        <v>29</v>
      </c>
    </row>
    <row r="14" spans="1:26" ht="13.25" customHeight="1" x14ac:dyDescent="0.2">
      <c r="A14" s="78" t="s">
        <v>30</v>
      </c>
      <c r="B14" s="79"/>
      <c r="C14" s="79"/>
      <c r="D14" s="79"/>
      <c r="E14" s="70"/>
      <c r="P14" s="10"/>
      <c r="W14" s="66">
        <v>0.56499999999999995</v>
      </c>
      <c r="X14" s="96">
        <v>0.56499999999999995</v>
      </c>
      <c r="Z14" t="s">
        <v>31</v>
      </c>
    </row>
    <row r="15" spans="1:26" x14ac:dyDescent="0.2">
      <c r="A15" s="105"/>
      <c r="B15" s="106"/>
      <c r="C15" s="106"/>
      <c r="D15" s="106"/>
      <c r="E15" s="106"/>
      <c r="F15" s="106"/>
      <c r="G15" s="106"/>
      <c r="H15" s="106"/>
      <c r="I15" s="106"/>
      <c r="J15" s="106"/>
      <c r="K15" s="106"/>
      <c r="L15" t="s">
        <v>32</v>
      </c>
      <c r="P15" s="10"/>
      <c r="W15" s="66">
        <v>0.56999999999999995</v>
      </c>
      <c r="X15" s="97">
        <v>0.56999999999999995</v>
      </c>
      <c r="Z15" t="s">
        <v>33</v>
      </c>
    </row>
    <row r="16" spans="1:26" x14ac:dyDescent="0.2">
      <c r="A16" s="105"/>
      <c r="B16" s="106"/>
      <c r="C16" s="106"/>
      <c r="D16" s="106"/>
      <c r="E16" s="106"/>
      <c r="F16" s="106"/>
      <c r="G16" s="106"/>
      <c r="H16" s="106"/>
      <c r="I16" s="106"/>
      <c r="J16" s="106"/>
      <c r="K16" s="106"/>
      <c r="L16" t="s">
        <v>34</v>
      </c>
      <c r="P16" s="10"/>
      <c r="W16" s="66">
        <v>0.57499999999999996</v>
      </c>
      <c r="X16" s="96">
        <v>0.57499999999999996</v>
      </c>
      <c r="Z16" t="s">
        <v>35</v>
      </c>
    </row>
    <row r="17" spans="1:26" x14ac:dyDescent="0.2">
      <c r="A17" s="19" t="s">
        <v>36</v>
      </c>
      <c r="P17" s="10"/>
      <c r="W17" s="66">
        <v>0.57999999999999996</v>
      </c>
      <c r="X17" s="97">
        <v>0.57999999999999996</v>
      </c>
      <c r="Z17" t="s">
        <v>37</v>
      </c>
    </row>
    <row r="18" spans="1:26" x14ac:dyDescent="0.2">
      <c r="A18" s="51" t="s">
        <v>38</v>
      </c>
      <c r="B18" s="4"/>
      <c r="C18" s="4"/>
      <c r="D18" s="15" t="s">
        <v>39</v>
      </c>
      <c r="E18" s="4"/>
      <c r="F18" s="4"/>
      <c r="G18" s="15" t="s">
        <v>40</v>
      </c>
      <c r="H18" s="4"/>
      <c r="I18" s="4"/>
      <c r="J18" s="15" t="s">
        <v>41</v>
      </c>
      <c r="K18" s="4"/>
      <c r="L18" s="4"/>
      <c r="M18" s="15" t="s">
        <v>42</v>
      </c>
      <c r="N18" s="4"/>
      <c r="O18" s="4"/>
      <c r="P18" s="6"/>
      <c r="W18" s="66">
        <v>0.58499999999999996</v>
      </c>
      <c r="X18" s="96">
        <v>0.58499999999999996</v>
      </c>
      <c r="Z18" t="s">
        <v>43</v>
      </c>
    </row>
    <row r="19" spans="1:26" ht="12.5" customHeight="1" x14ac:dyDescent="0.2">
      <c r="A19" s="52" t="s">
        <v>44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48"/>
      <c r="W19" s="66">
        <v>0.59</v>
      </c>
      <c r="X19" s="97">
        <v>0.59</v>
      </c>
      <c r="Z19" t="s">
        <v>45</v>
      </c>
    </row>
    <row r="20" spans="1:26" ht="12.5" customHeight="1" x14ac:dyDescent="0.2">
      <c r="A20" s="17"/>
      <c r="B20" s="2"/>
      <c r="C20" s="2"/>
      <c r="I20" s="18" t="s">
        <v>46</v>
      </c>
      <c r="M20" s="149" t="s">
        <v>47</v>
      </c>
      <c r="N20" s="149"/>
      <c r="O20" s="149"/>
      <c r="P20" s="8"/>
      <c r="W20" s="66">
        <v>0.6</v>
      </c>
      <c r="X20" s="96">
        <v>0.6</v>
      </c>
      <c r="Z20" t="s">
        <v>48</v>
      </c>
    </row>
    <row r="21" spans="1:26" x14ac:dyDescent="0.2">
      <c r="A21" s="19" t="s">
        <v>49</v>
      </c>
      <c r="G21" t="s">
        <v>50</v>
      </c>
      <c r="I21" s="150"/>
      <c r="J21" s="150"/>
      <c r="K21" t="s">
        <v>51</v>
      </c>
      <c r="N21" s="146">
        <f>SUM(I21*1)</f>
        <v>0</v>
      </c>
      <c r="O21" s="99"/>
      <c r="P21" s="10"/>
      <c r="W21" s="66">
        <v>0.625</v>
      </c>
      <c r="X21" s="96">
        <v>0.625</v>
      </c>
      <c r="Z21" t="s">
        <v>52</v>
      </c>
    </row>
    <row r="22" spans="1:26" x14ac:dyDescent="0.2">
      <c r="A22" s="19" t="s">
        <v>53</v>
      </c>
      <c r="G22" t="s">
        <v>50</v>
      </c>
      <c r="I22" s="150"/>
      <c r="J22" s="150"/>
      <c r="K22" t="s">
        <v>54</v>
      </c>
      <c r="N22" s="101">
        <f>SUM(I22*0.8)</f>
        <v>0</v>
      </c>
      <c r="O22" s="101"/>
      <c r="P22" s="10"/>
      <c r="W22" s="66">
        <v>0.65500000000000003</v>
      </c>
      <c r="X22" s="96">
        <v>0.65500000000000003</v>
      </c>
      <c r="Z22" t="s">
        <v>55</v>
      </c>
    </row>
    <row r="23" spans="1:26" x14ac:dyDescent="0.2">
      <c r="A23" s="20" t="s">
        <v>56</v>
      </c>
      <c r="P23" s="10"/>
      <c r="W23" s="66">
        <v>0.67</v>
      </c>
      <c r="X23" s="96">
        <v>0.67</v>
      </c>
      <c r="Z23" t="s">
        <v>57</v>
      </c>
    </row>
    <row r="24" spans="1:26" x14ac:dyDescent="0.2">
      <c r="A24" s="159" t="s">
        <v>58</v>
      </c>
      <c r="B24" s="160"/>
      <c r="C24" s="160"/>
      <c r="D24" s="87"/>
      <c r="E24" t="s">
        <v>59</v>
      </c>
      <c r="F24" s="145"/>
      <c r="G24" s="145"/>
      <c r="I24" s="110">
        <f>SUM(D24*F24)</f>
        <v>0</v>
      </c>
      <c r="J24" s="110"/>
      <c r="K24" t="s">
        <v>54</v>
      </c>
      <c r="N24" s="146">
        <f>SUM(I24*0.8)</f>
        <v>0</v>
      </c>
      <c r="O24" s="146"/>
      <c r="P24" s="10"/>
      <c r="W24" t="s">
        <v>60</v>
      </c>
      <c r="Z24" t="s">
        <v>61</v>
      </c>
    </row>
    <row r="25" spans="1:26" x14ac:dyDescent="0.2">
      <c r="A25" s="20" t="s">
        <v>62</v>
      </c>
      <c r="P25" s="10"/>
      <c r="W25" t="s">
        <v>63</v>
      </c>
      <c r="Z25" t="s">
        <v>64</v>
      </c>
    </row>
    <row r="26" spans="1:26" x14ac:dyDescent="0.2">
      <c r="A26" s="54" t="s">
        <v>65</v>
      </c>
      <c r="B26" s="88"/>
      <c r="C26" s="11" t="s">
        <v>66</v>
      </c>
      <c r="D26" s="89"/>
      <c r="E26" s="11" t="s">
        <v>67</v>
      </c>
      <c r="F26" s="162"/>
      <c r="G26" s="145"/>
      <c r="I26" s="164">
        <f>SUM(B26*D26)+B26*F26</f>
        <v>0</v>
      </c>
      <c r="J26" s="164"/>
      <c r="K26" t="s">
        <v>68</v>
      </c>
      <c r="N26" s="146">
        <f>SUM(I26*0.8)</f>
        <v>0</v>
      </c>
      <c r="O26" s="146"/>
      <c r="P26" s="10"/>
      <c r="Z26" t="s">
        <v>69</v>
      </c>
    </row>
    <row r="27" spans="1:26" x14ac:dyDescent="0.2">
      <c r="A27" s="21"/>
      <c r="B27" s="4"/>
      <c r="C27" s="4"/>
      <c r="E27" s="18" t="s">
        <v>70</v>
      </c>
      <c r="I27" s="110">
        <f>SUM(I21+I22+I24+I26)</f>
        <v>0</v>
      </c>
      <c r="J27" s="165"/>
      <c r="K27" s="22" t="s">
        <v>71</v>
      </c>
      <c r="L27" s="22"/>
      <c r="M27" s="22"/>
      <c r="N27" s="101">
        <f>SUM(N21+N22+N24+N26)</f>
        <v>0</v>
      </c>
      <c r="O27" s="163"/>
      <c r="P27" s="6"/>
      <c r="W27" t="s">
        <v>72</v>
      </c>
      <c r="Z27" t="s">
        <v>73</v>
      </c>
    </row>
    <row r="28" spans="1:26" x14ac:dyDescent="0.2">
      <c r="A28" s="55" t="s">
        <v>74</v>
      </c>
      <c r="B28" s="56"/>
      <c r="C28" s="23"/>
      <c r="D28" s="24"/>
      <c r="E28" s="25" t="s">
        <v>75</v>
      </c>
      <c r="F28" s="57" t="s">
        <v>76</v>
      </c>
      <c r="G28" s="56"/>
      <c r="H28" s="56"/>
      <c r="I28" s="56"/>
      <c r="J28" s="24"/>
      <c r="K28" s="25" t="s">
        <v>75</v>
      </c>
      <c r="L28" s="57" t="s">
        <v>77</v>
      </c>
      <c r="M28" s="56"/>
      <c r="N28" s="56"/>
      <c r="O28" s="58"/>
      <c r="P28" s="25" t="s">
        <v>75</v>
      </c>
      <c r="W28" t="s">
        <v>78</v>
      </c>
      <c r="Z28" t="s">
        <v>79</v>
      </c>
    </row>
    <row r="29" spans="1:26" x14ac:dyDescent="0.2">
      <c r="A29" s="103"/>
      <c r="B29" s="104"/>
      <c r="C29" s="104"/>
      <c r="D29" s="107"/>
      <c r="E29" s="26"/>
      <c r="F29" s="98"/>
      <c r="G29" s="99"/>
      <c r="H29" s="99"/>
      <c r="I29" s="99"/>
      <c r="J29" s="100"/>
      <c r="K29" s="26"/>
      <c r="L29" s="98"/>
      <c r="M29" s="99"/>
      <c r="N29" s="99"/>
      <c r="O29" s="100"/>
      <c r="P29" s="26"/>
      <c r="Z29" t="s">
        <v>80</v>
      </c>
    </row>
    <row r="30" spans="1:26" x14ac:dyDescent="0.2">
      <c r="A30" s="166" t="s">
        <v>81</v>
      </c>
      <c r="B30" s="167"/>
      <c r="C30" s="167"/>
      <c r="D30" s="167"/>
      <c r="E30" s="168"/>
      <c r="F30" s="63" t="s">
        <v>56</v>
      </c>
      <c r="G30" s="63"/>
      <c r="H30" s="63"/>
      <c r="I30" s="63"/>
      <c r="K30" s="10"/>
      <c r="L30" s="64" t="s">
        <v>82</v>
      </c>
      <c r="M30" s="63"/>
      <c r="N30" s="63"/>
      <c r="O30" s="63"/>
      <c r="P30" s="65"/>
      <c r="Z30" t="s">
        <v>83</v>
      </c>
    </row>
    <row r="31" spans="1:26" ht="11" customHeight="1" x14ac:dyDescent="0.2">
      <c r="A31" s="27"/>
      <c r="B31" s="2"/>
      <c r="C31" s="2"/>
      <c r="D31" s="2"/>
      <c r="E31" s="8"/>
      <c r="F31" s="3" t="s">
        <v>84</v>
      </c>
      <c r="G31" s="3"/>
      <c r="H31" s="3"/>
      <c r="I31" s="3"/>
      <c r="J31" s="2"/>
      <c r="K31" s="8"/>
      <c r="L31" s="7" t="s">
        <v>85</v>
      </c>
      <c r="M31" s="3"/>
      <c r="N31" s="2"/>
      <c r="O31" s="2"/>
      <c r="P31" s="8"/>
      <c r="Z31" t="s">
        <v>86</v>
      </c>
    </row>
    <row r="32" spans="1:26" x14ac:dyDescent="0.2">
      <c r="A32" s="19" t="s">
        <v>87</v>
      </c>
      <c r="D32" s="169">
        <v>0</v>
      </c>
      <c r="E32" s="170"/>
      <c r="F32" s="28" t="s">
        <v>28</v>
      </c>
      <c r="G32" s="86"/>
      <c r="H32" t="s">
        <v>88</v>
      </c>
      <c r="I32" s="86"/>
      <c r="J32" t="s">
        <v>89</v>
      </c>
      <c r="K32" s="10"/>
      <c r="L32" s="29" t="s">
        <v>28</v>
      </c>
      <c r="M32" s="86"/>
      <c r="N32" t="s">
        <v>88</v>
      </c>
      <c r="O32" s="86"/>
      <c r="P32" s="10" t="s">
        <v>89</v>
      </c>
      <c r="Z32" t="s">
        <v>90</v>
      </c>
    </row>
    <row r="33" spans="1:26" x14ac:dyDescent="0.2">
      <c r="A33" s="19" t="s">
        <v>91</v>
      </c>
      <c r="D33" s="150"/>
      <c r="E33" s="161"/>
      <c r="F33" t="s">
        <v>56</v>
      </c>
      <c r="K33" s="10"/>
      <c r="L33" s="29" t="s">
        <v>82</v>
      </c>
      <c r="P33" s="10"/>
      <c r="Z33" t="s">
        <v>92</v>
      </c>
    </row>
    <row r="34" spans="1:26" x14ac:dyDescent="0.2">
      <c r="A34" s="19" t="s">
        <v>93</v>
      </c>
      <c r="D34" s="150"/>
      <c r="E34" s="161"/>
      <c r="F34" s="30" t="s">
        <v>94</v>
      </c>
      <c r="G34" s="31"/>
      <c r="H34" s="31"/>
      <c r="I34" s="31"/>
      <c r="J34" s="31"/>
      <c r="K34" s="32"/>
      <c r="L34" s="33" t="s">
        <v>95</v>
      </c>
      <c r="M34" s="34"/>
      <c r="N34" s="151"/>
      <c r="O34" s="152"/>
      <c r="P34" s="60"/>
      <c r="Z34" t="s">
        <v>96</v>
      </c>
    </row>
    <row r="35" spans="1:26" x14ac:dyDescent="0.2">
      <c r="A35" s="19" t="s">
        <v>97</v>
      </c>
      <c r="E35" s="10"/>
      <c r="G35" s="11" t="s">
        <v>98</v>
      </c>
      <c r="I35" s="35" t="s">
        <v>99</v>
      </c>
      <c r="K35" s="10"/>
      <c r="L35" s="29" t="s">
        <v>100</v>
      </c>
      <c r="N35" s="153"/>
      <c r="O35" s="154"/>
      <c r="P35" s="61">
        <f>SUM(O33*M35)</f>
        <v>0</v>
      </c>
      <c r="Z35" t="s">
        <v>101</v>
      </c>
    </row>
    <row r="36" spans="1:26" x14ac:dyDescent="0.2">
      <c r="A36" s="171" t="s">
        <v>102</v>
      </c>
      <c r="B36" s="172"/>
      <c r="C36" s="172"/>
      <c r="D36" s="172"/>
      <c r="E36" s="173"/>
      <c r="G36" s="87"/>
      <c r="H36" s="36" t="s">
        <v>103</v>
      </c>
      <c r="I36" s="90"/>
      <c r="J36" s="85"/>
      <c r="K36" s="59">
        <f>SUM(G36*I36)</f>
        <v>0</v>
      </c>
      <c r="L36" s="29" t="s">
        <v>104</v>
      </c>
      <c r="N36" s="153"/>
      <c r="O36" s="154"/>
      <c r="P36" s="62">
        <f>SUM(O33*N36)</f>
        <v>0</v>
      </c>
      <c r="Z36" t="s">
        <v>105</v>
      </c>
    </row>
    <row r="37" spans="1:26" ht="15.75" customHeight="1" x14ac:dyDescent="0.2">
      <c r="A37" s="37" t="s">
        <v>106</v>
      </c>
      <c r="B37" s="42"/>
      <c r="C37" s="81">
        <v>0.67</v>
      </c>
      <c r="D37" s="157">
        <f>SUM(B37*C37)</f>
        <v>0</v>
      </c>
      <c r="E37" s="158"/>
      <c r="G37" t="s">
        <v>107</v>
      </c>
      <c r="K37" s="10"/>
      <c r="L37" s="29" t="s">
        <v>108</v>
      </c>
      <c r="P37" s="10"/>
      <c r="Z37" t="s">
        <v>109</v>
      </c>
    </row>
    <row r="38" spans="1:26" x14ac:dyDescent="0.2">
      <c r="A38" s="19" t="s">
        <v>110</v>
      </c>
      <c r="D38" s="115">
        <v>0</v>
      </c>
      <c r="E38" s="116"/>
      <c r="G38" t="s">
        <v>111</v>
      </c>
      <c r="J38" s="36"/>
      <c r="K38" s="91"/>
      <c r="L38" s="29" t="s">
        <v>112</v>
      </c>
      <c r="O38" s="34"/>
      <c r="P38" s="93"/>
      <c r="Z38" t="s">
        <v>113</v>
      </c>
    </row>
    <row r="39" spans="1:26" x14ac:dyDescent="0.2">
      <c r="A39" s="19" t="s">
        <v>114</v>
      </c>
      <c r="D39" s="115">
        <v>0</v>
      </c>
      <c r="E39" s="116"/>
      <c r="G39" t="s">
        <v>115</v>
      </c>
      <c r="J39" s="36"/>
      <c r="K39" s="92"/>
      <c r="L39" s="29" t="s">
        <v>116</v>
      </c>
      <c r="P39" s="94"/>
      <c r="Z39" t="s">
        <v>117</v>
      </c>
    </row>
    <row r="40" spans="1:26" x14ac:dyDescent="0.2">
      <c r="A40" s="19" t="s">
        <v>118</v>
      </c>
      <c r="D40" s="115"/>
      <c r="E40" s="116"/>
      <c r="K40" s="10"/>
      <c r="L40" s="29"/>
      <c r="O40" s="34"/>
      <c r="P40" s="80"/>
      <c r="Z40" t="s">
        <v>119</v>
      </c>
    </row>
    <row r="41" spans="1:26" x14ac:dyDescent="0.2">
      <c r="A41" s="29"/>
      <c r="B41" s="38" t="s">
        <v>120</v>
      </c>
      <c r="C41" s="39" t="s">
        <v>121</v>
      </c>
      <c r="D41" s="108">
        <f>SUM(D32:D40)</f>
        <v>0</v>
      </c>
      <c r="E41" s="109"/>
      <c r="F41" s="5"/>
      <c r="G41" s="40" t="s">
        <v>120</v>
      </c>
      <c r="H41" s="4"/>
      <c r="I41" s="41" t="s">
        <v>122</v>
      </c>
      <c r="J41" s="110">
        <f>SUM(K36+K38+K39)</f>
        <v>0</v>
      </c>
      <c r="K41" s="111"/>
      <c r="L41" s="5"/>
      <c r="M41" s="4" t="s">
        <v>123</v>
      </c>
      <c r="N41" s="83"/>
      <c r="O41" s="83"/>
      <c r="P41" s="84">
        <f>SUM(P35:P40)</f>
        <v>0</v>
      </c>
      <c r="Z41" t="s">
        <v>124</v>
      </c>
    </row>
    <row r="42" spans="1:26" ht="13.25" customHeight="1" x14ac:dyDescent="0.2">
      <c r="A42" s="112" t="s">
        <v>125</v>
      </c>
      <c r="B42" s="113"/>
      <c r="C42" s="113"/>
      <c r="D42" s="113"/>
      <c r="E42" s="114"/>
      <c r="G42" t="s">
        <v>126</v>
      </c>
      <c r="M42" s="49"/>
      <c r="N42" s="49" t="s">
        <v>127</v>
      </c>
      <c r="O42" s="101">
        <f>SUM(D41)</f>
        <v>0</v>
      </c>
      <c r="P42" s="102"/>
      <c r="Z42" t="s">
        <v>128</v>
      </c>
    </row>
    <row r="43" spans="1:26" x14ac:dyDescent="0.2">
      <c r="A43" s="37" t="s">
        <v>129</v>
      </c>
      <c r="B43" s="42"/>
      <c r="C43" s="42"/>
      <c r="D43" s="42"/>
      <c r="E43" s="43"/>
      <c r="G43" t="s">
        <v>130</v>
      </c>
      <c r="N43" s="49" t="s">
        <v>131</v>
      </c>
      <c r="O43" s="101">
        <f>SUM(K41+P41)</f>
        <v>0</v>
      </c>
      <c r="P43" s="155"/>
      <c r="Z43" t="s">
        <v>132</v>
      </c>
    </row>
    <row r="44" spans="1:26" x14ac:dyDescent="0.2">
      <c r="A44" s="37" t="s">
        <v>133</v>
      </c>
      <c r="B44" s="42"/>
      <c r="C44" s="42"/>
      <c r="D44" s="42"/>
      <c r="E44" s="43"/>
      <c r="G44" t="s">
        <v>134</v>
      </c>
      <c r="P44" s="10"/>
      <c r="Z44" t="s">
        <v>135</v>
      </c>
    </row>
    <row r="45" spans="1:26" x14ac:dyDescent="0.2">
      <c r="A45" s="37" t="s">
        <v>136</v>
      </c>
      <c r="B45" s="42"/>
      <c r="C45" s="42"/>
      <c r="D45" s="42"/>
      <c r="E45" s="43"/>
      <c r="G45" t="s">
        <v>137</v>
      </c>
      <c r="K45" s="95"/>
      <c r="N45" s="49" t="s">
        <v>138</v>
      </c>
      <c r="O45" s="146">
        <f>SUM(-N27)</f>
        <v>0</v>
      </c>
      <c r="P45" s="156"/>
      <c r="Z45" t="s">
        <v>139</v>
      </c>
    </row>
    <row r="46" spans="1:26" ht="14" customHeight="1" x14ac:dyDescent="0.2">
      <c r="A46" s="37" t="s">
        <v>140</v>
      </c>
      <c r="B46" s="42"/>
      <c r="C46" s="42"/>
      <c r="D46" s="42"/>
      <c r="E46" s="43"/>
      <c r="P46" s="10"/>
      <c r="Z46" t="s">
        <v>141</v>
      </c>
    </row>
    <row r="47" spans="1:26" ht="14" customHeight="1" x14ac:dyDescent="0.2">
      <c r="A47" s="37" t="s">
        <v>142</v>
      </c>
      <c r="B47" s="42"/>
      <c r="C47" s="42"/>
      <c r="D47" s="42"/>
      <c r="E47" s="43"/>
      <c r="P47" s="10"/>
      <c r="Z47" t="s">
        <v>143</v>
      </c>
    </row>
    <row r="48" spans="1:26" x14ac:dyDescent="0.2">
      <c r="A48" s="37" t="s">
        <v>144</v>
      </c>
      <c r="B48" s="42"/>
      <c r="C48" s="42"/>
      <c r="D48" s="42"/>
      <c r="E48" s="43"/>
      <c r="G48" t="s">
        <v>145</v>
      </c>
      <c r="L48" t="s">
        <v>146</v>
      </c>
      <c r="O48" s="157">
        <f>SUM(O42:O45)</f>
        <v>0</v>
      </c>
      <c r="P48" s="158"/>
      <c r="Z48" t="s">
        <v>147</v>
      </c>
    </row>
    <row r="49" spans="1:26" ht="14" customHeight="1" x14ac:dyDescent="0.2">
      <c r="A49" s="53" t="s">
        <v>148</v>
      </c>
      <c r="B49" s="44"/>
      <c r="C49" s="44"/>
      <c r="D49" s="44"/>
      <c r="E49" s="45"/>
      <c r="P49" s="10"/>
      <c r="Z49" t="s">
        <v>149</v>
      </c>
    </row>
    <row r="50" spans="1:26" ht="12" customHeight="1" x14ac:dyDescent="0.2">
      <c r="A50" s="55" t="s">
        <v>74</v>
      </c>
      <c r="B50" s="23"/>
      <c r="C50" s="23"/>
      <c r="D50" s="24"/>
      <c r="E50" s="25" t="s">
        <v>75</v>
      </c>
      <c r="F50" s="57" t="s">
        <v>76</v>
      </c>
      <c r="G50" s="23"/>
      <c r="H50" s="23"/>
      <c r="I50" s="23"/>
      <c r="J50" s="24"/>
      <c r="K50" s="25" t="s">
        <v>75</v>
      </c>
      <c r="L50" s="57" t="s">
        <v>77</v>
      </c>
      <c r="M50" s="23"/>
      <c r="N50" s="23"/>
      <c r="O50" s="24"/>
      <c r="P50" s="25" t="s">
        <v>75</v>
      </c>
      <c r="Z50" t="s">
        <v>150</v>
      </c>
    </row>
    <row r="51" spans="1:26" ht="17" customHeight="1" x14ac:dyDescent="0.2">
      <c r="A51" s="98"/>
      <c r="B51" s="99"/>
      <c r="C51" s="99"/>
      <c r="D51" s="100"/>
      <c r="E51" s="26"/>
      <c r="F51" s="98"/>
      <c r="G51" s="99"/>
      <c r="H51" s="99"/>
      <c r="I51" s="99"/>
      <c r="J51" s="100"/>
      <c r="K51" s="26"/>
      <c r="L51" s="98"/>
      <c r="M51" s="99"/>
      <c r="N51" s="99"/>
      <c r="O51" s="100"/>
      <c r="P51" s="26"/>
      <c r="Z51" t="s">
        <v>151</v>
      </c>
    </row>
    <row r="52" spans="1:26" x14ac:dyDescent="0.2">
      <c r="Z52" t="s">
        <v>152</v>
      </c>
    </row>
    <row r="53" spans="1:26" x14ac:dyDescent="0.2">
      <c r="Z53" t="s">
        <v>153</v>
      </c>
    </row>
    <row r="54" spans="1:26" x14ac:dyDescent="0.2">
      <c r="Z54" t="s">
        <v>154</v>
      </c>
    </row>
    <row r="55" spans="1:26" x14ac:dyDescent="0.2">
      <c r="Z55" t="s">
        <v>155</v>
      </c>
    </row>
    <row r="56" spans="1:26" x14ac:dyDescent="0.2">
      <c r="Z56" t="s">
        <v>156</v>
      </c>
    </row>
    <row r="57" spans="1:26" x14ac:dyDescent="0.2">
      <c r="Z57" t="s">
        <v>157</v>
      </c>
    </row>
    <row r="58" spans="1:26" x14ac:dyDescent="0.2">
      <c r="Z58" t="s">
        <v>158</v>
      </c>
    </row>
  </sheetData>
  <dataConsolidate/>
  <mergeCells count="60">
    <mergeCell ref="O43:P43"/>
    <mergeCell ref="O45:P45"/>
    <mergeCell ref="O48:P48"/>
    <mergeCell ref="A24:C24"/>
    <mergeCell ref="I24:J24"/>
    <mergeCell ref="D33:E33"/>
    <mergeCell ref="F26:G26"/>
    <mergeCell ref="N26:O26"/>
    <mergeCell ref="N27:O27"/>
    <mergeCell ref="I26:J26"/>
    <mergeCell ref="I27:J27"/>
    <mergeCell ref="A30:E30"/>
    <mergeCell ref="D32:E32"/>
    <mergeCell ref="D34:E34"/>
    <mergeCell ref="A36:E36"/>
    <mergeCell ref="D37:E37"/>
    <mergeCell ref="D39:E39"/>
    <mergeCell ref="D40:E40"/>
    <mergeCell ref="I10:L10"/>
    <mergeCell ref="M10:N10"/>
    <mergeCell ref="F24:G24"/>
    <mergeCell ref="N24:O24"/>
    <mergeCell ref="N21:O21"/>
    <mergeCell ref="N22:O22"/>
    <mergeCell ref="O10:P10"/>
    <mergeCell ref="M11:N11"/>
    <mergeCell ref="M20:O20"/>
    <mergeCell ref="I21:J21"/>
    <mergeCell ref="I22:J22"/>
    <mergeCell ref="N34:O34"/>
    <mergeCell ref="N35:O35"/>
    <mergeCell ref="N36:O36"/>
    <mergeCell ref="N4:P4"/>
    <mergeCell ref="A8:H8"/>
    <mergeCell ref="O11:P11"/>
    <mergeCell ref="A11:H11"/>
    <mergeCell ref="I11:L11"/>
    <mergeCell ref="C4:D4"/>
    <mergeCell ref="I4:M4"/>
    <mergeCell ref="A5:B5"/>
    <mergeCell ref="C5:D5"/>
    <mergeCell ref="I5:M5"/>
    <mergeCell ref="M8:N8"/>
    <mergeCell ref="J6:P6"/>
    <mergeCell ref="A51:D51"/>
    <mergeCell ref="F51:J51"/>
    <mergeCell ref="L51:O51"/>
    <mergeCell ref="O42:P42"/>
    <mergeCell ref="N5:P5"/>
    <mergeCell ref="A13:C13"/>
    <mergeCell ref="I13:K13"/>
    <mergeCell ref="A15:K15"/>
    <mergeCell ref="A16:K16"/>
    <mergeCell ref="A29:D29"/>
    <mergeCell ref="F29:J29"/>
    <mergeCell ref="L29:O29"/>
    <mergeCell ref="D41:E41"/>
    <mergeCell ref="J41:K41"/>
    <mergeCell ref="A42:E42"/>
    <mergeCell ref="D38:E38"/>
  </mergeCells>
  <dataValidations count="3">
    <dataValidation type="custom" allowBlank="1" showInputMessage="1" showErrorMessage="1" promptTitle="Mileage rate" sqref="D37:E37" xr:uid="{00000000-0002-0000-0000-000000000000}">
      <formula1>SUM(B37*C37)</formula1>
    </dataValidation>
    <dataValidation type="list" allowBlank="1" showInputMessage="1" showErrorMessage="1" sqref="U31 V39" xr:uid="{00000000-0002-0000-0000-000001000000}">
      <formula1>OFFSET($X$10,0,0,12)</formula1>
    </dataValidation>
    <dataValidation type="list" allowBlank="1" showInputMessage="1" showErrorMessage="1" sqref="W10:W23 C37" xr:uid="{00000000-0002-0000-0000-000002000000}">
      <formula1>M</formula1>
    </dataValidation>
  </dataValidations>
  <pageMargins left="0.4" right="0.35" top="0.35" bottom="0.55000000000000004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91" r:id="rId4" name="Drop Down 67">
              <controlPr defaultSize="0" autoLine="0" autoPict="0" altText="Dropdown for Time">
                <anchor moveWithCells="1">
                  <from>
                    <xdr:col>4</xdr:col>
                    <xdr:colOff>558800</xdr:colOff>
                    <xdr:row>11</xdr:row>
                    <xdr:rowOff>139700</xdr:rowOff>
                  </from>
                  <to>
                    <xdr:col>10</xdr:col>
                    <xdr:colOff>558800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5" name="Drop Down 69">
              <controlPr defaultSize="0" autoLine="0" autoPict="0" altText="Dropdown for time">
                <anchor moveWithCells="1">
                  <from>
                    <xdr:col>13</xdr:col>
                    <xdr:colOff>12700</xdr:colOff>
                    <xdr:row>11</xdr:row>
                    <xdr:rowOff>139700</xdr:rowOff>
                  </from>
                  <to>
                    <xdr:col>16</xdr:col>
                    <xdr:colOff>317500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" name="Drop Down 70">
              <controlPr defaultSize="0" autoLine="0" autoPict="0" altText="State">
                <anchor moveWithCells="1">
                  <from>
                    <xdr:col>12</xdr:col>
                    <xdr:colOff>0</xdr:colOff>
                    <xdr:row>9</xdr:row>
                    <xdr:rowOff>139700</xdr:rowOff>
                  </from>
                  <to>
                    <xdr:col>15</xdr:col>
                    <xdr:colOff>393700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" name="Check Box 73">
              <controlPr defaultSize="0" autoFill="0" autoLine="0" autoPict="0" altText="Conference">
                <anchor moveWithCells="1">
                  <from>
                    <xdr:col>13</xdr:col>
                    <xdr:colOff>63500</xdr:colOff>
                    <xdr:row>14</xdr:row>
                    <xdr:rowOff>12700</xdr:rowOff>
                  </from>
                  <to>
                    <xdr:col>13</xdr:col>
                    <xdr:colOff>317500</xdr:colOff>
                    <xdr:row>15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8" name="Check Box 75">
              <controlPr defaultSize="0" autoFill="0" autoLine="0" autoPict="0" altText="Foreign Travel">
                <anchor moveWithCells="1">
                  <from>
                    <xdr:col>13</xdr:col>
                    <xdr:colOff>63500</xdr:colOff>
                    <xdr:row>15</xdr:row>
                    <xdr:rowOff>12700</xdr:rowOff>
                  </from>
                  <to>
                    <xdr:col>13</xdr:col>
                    <xdr:colOff>317500</xdr:colOff>
                    <xdr:row>16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9" name="Option Button 77">
              <controlPr defaultSize="0" autoFill="0" autoLine="0" autoPict="0" altText="Relationship to program">
                <anchor moveWithCells="1">
                  <from>
                    <xdr:col>2</xdr:col>
                    <xdr:colOff>139700</xdr:colOff>
                    <xdr:row>16</xdr:row>
                    <xdr:rowOff>177800</xdr:rowOff>
                  </from>
                  <to>
                    <xdr:col>2</xdr:col>
                    <xdr:colOff>330200</xdr:colOff>
                    <xdr:row>17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10" name="Option Button 79">
              <controlPr defaultSize="0" autoFill="0" autoLine="0" autoPict="0" altText="Relationship to program">
                <anchor moveWithCells="1">
                  <from>
                    <xdr:col>5</xdr:col>
                    <xdr:colOff>88900</xdr:colOff>
                    <xdr:row>17</xdr:row>
                    <xdr:rowOff>0</xdr:rowOff>
                  </from>
                  <to>
                    <xdr:col>8</xdr:col>
                    <xdr:colOff>495300</xdr:colOff>
                    <xdr:row>18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11" name="Option Button 81">
              <controlPr defaultSize="0" autoFill="0" autoLine="0" autoPict="0" altText="Relationship to program">
                <anchor moveWithCells="1">
                  <from>
                    <xdr:col>8</xdr:col>
                    <xdr:colOff>177800</xdr:colOff>
                    <xdr:row>17</xdr:row>
                    <xdr:rowOff>0</xdr:rowOff>
                  </from>
                  <to>
                    <xdr:col>8</xdr:col>
                    <xdr:colOff>368300</xdr:colOff>
                    <xdr:row>18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12" name="Option Button 83">
              <controlPr defaultSize="0" autoFill="0" autoLine="0" autoPict="0" altText="Relationship to program">
                <anchor moveWithCells="1">
                  <from>
                    <xdr:col>11</xdr:col>
                    <xdr:colOff>228600</xdr:colOff>
                    <xdr:row>16</xdr:row>
                    <xdr:rowOff>177800</xdr:rowOff>
                  </from>
                  <to>
                    <xdr:col>11</xdr:col>
                    <xdr:colOff>419100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13" name="Option Button 84">
              <controlPr defaultSize="0" autoFill="0" autoLine="0" autoPict="0" altText="Relationship to program">
                <anchor moveWithCells="1">
                  <from>
                    <xdr:col>14</xdr:col>
                    <xdr:colOff>177800</xdr:colOff>
                    <xdr:row>17</xdr:row>
                    <xdr:rowOff>0</xdr:rowOff>
                  </from>
                  <to>
                    <xdr:col>14</xdr:col>
                    <xdr:colOff>368300</xdr:colOff>
                    <xdr:row>18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14" name="Drop Down 85">
              <controlPr defaultSize="0" autoLine="0" autoPict="0" altText="RUSH">
                <anchor moveWithCells="1">
                  <from>
                    <xdr:col>1</xdr:col>
                    <xdr:colOff>0</xdr:colOff>
                    <xdr:row>0</xdr:row>
                    <xdr:rowOff>25400</xdr:rowOff>
                  </from>
                  <to>
                    <xdr:col>4</xdr:col>
                    <xdr:colOff>25400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15" name="Option Button 86">
              <controlPr defaultSize="0" autoFill="0" autoLine="0" autoPict="0" altText="Mail or Return check">
                <anchor moveWithCells="1">
                  <from>
                    <xdr:col>9</xdr:col>
                    <xdr:colOff>25400</xdr:colOff>
                    <xdr:row>0</xdr:row>
                    <xdr:rowOff>25400</xdr:rowOff>
                  </from>
                  <to>
                    <xdr:col>9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6" name="Option Button 88">
              <controlPr defaultSize="0" autoFill="0" autoLine="0" autoPict="0" altText="Mail or Return check">
                <anchor moveWithCells="1">
                  <from>
                    <xdr:col>13</xdr:col>
                    <xdr:colOff>25400</xdr:colOff>
                    <xdr:row>0</xdr:row>
                    <xdr:rowOff>25400</xdr:rowOff>
                  </from>
                  <to>
                    <xdr:col>13</xdr:col>
                    <xdr:colOff>190500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17" name="Drop Down 91">
              <controlPr defaultSize="0" autoLine="0" autoPict="0" altText="RUSH">
                <anchor moveWithCells="1">
                  <from>
                    <xdr:col>7</xdr:col>
                    <xdr:colOff>0</xdr:colOff>
                    <xdr:row>18</xdr:row>
                    <xdr:rowOff>25400</xdr:rowOff>
                  </from>
                  <to>
                    <xdr:col>10</xdr:col>
                    <xdr:colOff>495300</xdr:colOff>
                    <xdr:row>19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8" name="Drop Down 93">
              <controlPr defaultSize="0" autoLine="0" autoPict="0" altText="RUSH">
                <anchor moveWithCells="1">
                  <from>
                    <xdr:col>3</xdr:col>
                    <xdr:colOff>12700</xdr:colOff>
                    <xdr:row>8</xdr:row>
                    <xdr:rowOff>12700</xdr:rowOff>
                  </from>
                  <to>
                    <xdr:col>6</xdr:col>
                    <xdr:colOff>342900</xdr:colOff>
                    <xdr:row>9</xdr:row>
                    <xdr:rowOff>12700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19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331CBEF-8A5C-445B-AC1C-806E4A82A1A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Travel Expense Voucher (2)</vt:lpstr>
      <vt:lpstr>M</vt:lpstr>
      <vt:lpstr>'Travel Expense Voucher (2)'!Print_Area</vt:lpstr>
    </vt:vector>
  </TitlesOfParts>
  <Manager/>
  <Company>The College at Brockport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LITS</dc:creator>
  <cp:keywords/>
  <dc:description/>
  <cp:lastModifiedBy>Freeberg, Matthew (mfreeberg)</cp:lastModifiedBy>
  <cp:revision/>
  <dcterms:created xsi:type="dcterms:W3CDTF">2021-08-23T16:13:35Z</dcterms:created>
  <dcterms:modified xsi:type="dcterms:W3CDTF">2024-01-03T15:41:34Z</dcterms:modified>
  <cp:category/>
  <cp:contentStatus/>
</cp:coreProperties>
</file>